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ut\Documents\ENSEIGNEM\cas\multimodalGB\Grimaldi\"/>
    </mc:Choice>
  </mc:AlternateContent>
  <xr:revisionPtr revIDLastSave="0" documentId="13_ncr:1_{A710956E-5286-41C5-804A-91690DFC212C}" xr6:coauthVersionLast="47" xr6:coauthVersionMax="47" xr10:uidLastSave="{00000000-0000-0000-0000-000000000000}"/>
  <bookViews>
    <workbookView xWindow="-110" yWindow="-110" windowWidth="23260" windowHeight="148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/>
  <c r="B2" i="1"/>
  <c r="B3" i="1" s="1"/>
  <c r="B4" i="1" s="1"/>
  <c r="C4" i="1" s="1"/>
  <c r="G17" i="1" l="1"/>
  <c r="G16" i="1"/>
  <c r="B19" i="1" l="1"/>
  <c r="B16" i="1"/>
</calcChain>
</file>

<file path=xl/sharedStrings.xml><?xml version="1.0" encoding="utf-8"?>
<sst xmlns="http://schemas.openxmlformats.org/spreadsheetml/2006/main" count="40" uniqueCount="40">
  <si>
    <t>Faster however fixed departure time</t>
  </si>
  <si>
    <t>saving driver time cost or changing driver</t>
  </si>
  <si>
    <t>Q1</t>
  </si>
  <si>
    <t>QUITE HIGH</t>
  </si>
  <si>
    <t>Possibility to load cars too</t>
  </si>
  <si>
    <t>industrial potential is high</t>
  </si>
  <si>
    <t>Q2</t>
  </si>
  <si>
    <t>working budget</t>
  </si>
  <si>
    <t>Q3</t>
  </si>
  <si>
    <t>of departure</t>
  </si>
  <si>
    <t>we target fixed zone of shipment and delivery</t>
  </si>
  <si>
    <t>Missing cost to the port and from the port</t>
  </si>
  <si>
    <t>cf Marseilles port</t>
  </si>
  <si>
    <t>and seasonal acitvity is from December to March and August</t>
  </si>
  <si>
    <t>x 900 kms</t>
  </si>
  <si>
    <t>x130 trailers</t>
  </si>
  <si>
    <t>x52 weeks</t>
  </si>
  <si>
    <t>x3 turns</t>
  </si>
  <si>
    <t>is 470+520</t>
  </si>
  <si>
    <t>by Grimaldi</t>
  </si>
  <si>
    <t>By road</t>
  </si>
  <si>
    <t xml:space="preserve">Flexibility cost and delay are fine however we have to include shipping time, delivery time and fixed days </t>
  </si>
  <si>
    <t>pay off minus working budget</t>
  </si>
  <si>
    <t>MAX</t>
  </si>
  <si>
    <t>100% CAPACITY</t>
  </si>
  <si>
    <t>10/5/5/</t>
  </si>
  <si>
    <t>or 50% empty and loaded</t>
  </si>
  <si>
    <r>
      <rPr>
        <b/>
        <sz val="11"/>
        <color theme="1"/>
        <rFont val="Calibri"/>
        <family val="2"/>
        <scheme val="minor"/>
      </rPr>
      <t>the only Grimaldi line in France</t>
    </r>
    <r>
      <rPr>
        <sz val="11"/>
        <color theme="1"/>
        <rFont val="Calibri"/>
        <family val="2"/>
        <scheme val="minor"/>
      </rPr>
      <t xml:space="preserve">, but </t>
    </r>
    <r>
      <rPr>
        <b/>
        <sz val="11"/>
        <color theme="1"/>
        <rFont val="Calibri"/>
        <family val="2"/>
        <scheme val="minor"/>
      </rPr>
      <t>seasonal fluctuation</t>
    </r>
    <r>
      <rPr>
        <sz val="11"/>
        <color theme="1"/>
        <rFont val="Calibri"/>
        <family val="2"/>
        <scheme val="minor"/>
      </rPr>
      <t xml:space="preserve">  (January to March and July, August) makes it optimist</t>
    </r>
  </si>
  <si>
    <t>Non accompanied trailer</t>
  </si>
  <si>
    <t>(no meal)</t>
  </si>
  <si>
    <t>14 hours</t>
  </si>
  <si>
    <t>130x52x3x0,8x520</t>
  </si>
  <si>
    <t>plus</t>
  </si>
  <si>
    <t>130x52x3x0,8x470</t>
  </si>
  <si>
    <t>so SUBSIDIES ARE USEFUL AT THE END</t>
  </si>
  <si>
    <t xml:space="preserve">WITH 38 T only so </t>
  </si>
  <si>
    <t xml:space="preserve"> </t>
  </si>
  <si>
    <t>1,25x900</t>
  </si>
  <si>
    <t>80%x52weeksx130x3turnsx520 price loaded + 80%x130x52x3x470 empty +0,20x130x52x3x350 + 0,20x130x52x3x300</t>
  </si>
  <si>
    <t>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</si>
</sst>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2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M27" sqref="M27"/>
    </sheetView>
  </sheetViews>
  <sheetFormatPr baseColWidth="10" defaultRowHeight="14.5" x14ac:dyDescent="0.35"/>
  <cols>
    <col min="1" max="1" width="15.36328125" customWidth="1"/>
    <col min="2" max="2" width="13.6328125" bestFit="1" customWidth="1"/>
  </cols>
  <sheetData>
    <row r="1" spans="1:12" x14ac:dyDescent="0.35">
      <c r="A1" t="s">
        <v>2</v>
      </c>
      <c r="B1" t="s">
        <v>25</v>
      </c>
    </row>
    <row r="2" spans="1:12" x14ac:dyDescent="0.35">
      <c r="A2" s="1" t="s">
        <v>24</v>
      </c>
      <c r="B2" s="2">
        <f>((0.8*130*52*3*520))+(0.8*130*52*3*470)+(0.2*130*52*3*350)+(0.2*130*52*3*300)</f>
        <v>18698160</v>
      </c>
      <c r="C2" t="s">
        <v>38</v>
      </c>
      <c r="L2" t="s">
        <v>23</v>
      </c>
    </row>
    <row r="3" spans="1:12" x14ac:dyDescent="0.35">
      <c r="B3">
        <f>B2-16000000</f>
        <v>2698160</v>
      </c>
      <c r="C3" t="s">
        <v>22</v>
      </c>
      <c r="G3" s="3" t="s">
        <v>26</v>
      </c>
    </row>
    <row r="4" spans="1:12" x14ac:dyDescent="0.35">
      <c r="B4">
        <f>B3/B2</f>
        <v>0.14430082960034571</v>
      </c>
      <c r="C4" s="5">
        <f>1-B4</f>
        <v>0.85569917039965426</v>
      </c>
      <c r="D4" t="s">
        <v>39</v>
      </c>
      <c r="E4" s="3" t="s">
        <v>3</v>
      </c>
      <c r="G4">
        <f>(0.8*52*65*520)+(0.8*65*52*3*470)+(0.2*65*52*3*350)+(0.2*65*542*3*300)</f>
        <v>12269920</v>
      </c>
    </row>
    <row r="5" spans="1:12" x14ac:dyDescent="0.35">
      <c r="A5" s="1" t="s">
        <v>36</v>
      </c>
      <c r="B5" s="2">
        <v>16000000</v>
      </c>
      <c r="G5" s="1">
        <f>G4-16000000</f>
        <v>-3730080</v>
      </c>
    </row>
    <row r="6" spans="1:12" x14ac:dyDescent="0.35">
      <c r="A6" s="1"/>
      <c r="B6" s="2"/>
    </row>
    <row r="7" spans="1:12" x14ac:dyDescent="0.35">
      <c r="A7" s="1"/>
      <c r="B7" s="2"/>
    </row>
    <row r="8" spans="1:12" x14ac:dyDescent="0.35">
      <c r="A8" t="s">
        <v>27</v>
      </c>
    </row>
    <row r="9" spans="1:12" x14ac:dyDescent="0.35">
      <c r="A9" t="s">
        <v>4</v>
      </c>
      <c r="D9" t="s">
        <v>12</v>
      </c>
    </row>
    <row r="10" spans="1:12" x14ac:dyDescent="0.35">
      <c r="A10" t="s">
        <v>5</v>
      </c>
    </row>
    <row r="11" spans="1:12" x14ac:dyDescent="0.35">
      <c r="D11" t="s">
        <v>0</v>
      </c>
    </row>
    <row r="12" spans="1:12" x14ac:dyDescent="0.35">
      <c r="D12" s="1" t="s">
        <v>1</v>
      </c>
      <c r="H12" s="1" t="s">
        <v>28</v>
      </c>
      <c r="J12" t="s">
        <v>29</v>
      </c>
    </row>
    <row r="13" spans="1:12" x14ac:dyDescent="0.35">
      <c r="B13" t="s">
        <v>13</v>
      </c>
      <c r="J13" t="s">
        <v>30</v>
      </c>
    </row>
    <row r="15" spans="1:12" x14ac:dyDescent="0.35">
      <c r="A15" s="1" t="s">
        <v>6</v>
      </c>
    </row>
    <row r="16" spans="1:12" x14ac:dyDescent="0.35">
      <c r="B16">
        <f>1.25*900*130*52*3*2</f>
        <v>45630000</v>
      </c>
      <c r="G16">
        <f>1.25*900</f>
        <v>1125</v>
      </c>
      <c r="H16" t="s">
        <v>37</v>
      </c>
      <c r="I16" s="1" t="s">
        <v>20</v>
      </c>
      <c r="J16" s="1" t="s">
        <v>35</v>
      </c>
    </row>
    <row r="17" spans="1:11" x14ac:dyDescent="0.35">
      <c r="B17">
        <v>1.25</v>
      </c>
      <c r="C17" t="s">
        <v>14</v>
      </c>
      <c r="D17" t="s">
        <v>15</v>
      </c>
      <c r="E17" t="s">
        <v>16</v>
      </c>
      <c r="F17" t="s">
        <v>17</v>
      </c>
      <c r="G17">
        <f>470+520</f>
        <v>990</v>
      </c>
      <c r="H17" t="s">
        <v>18</v>
      </c>
      <c r="I17" s="1" t="s">
        <v>19</v>
      </c>
      <c r="K17" s="4">
        <v>-0.15</v>
      </c>
    </row>
    <row r="19" spans="1:11" x14ac:dyDescent="0.35">
      <c r="B19">
        <f>(130*52*3*0.8*520)+(130*52*3*0.8*470)</f>
        <v>16061760</v>
      </c>
      <c r="C19" s="3" t="s">
        <v>7</v>
      </c>
      <c r="E19" t="s">
        <v>31</v>
      </c>
      <c r="G19" t="s">
        <v>32</v>
      </c>
      <c r="H19" t="s">
        <v>33</v>
      </c>
    </row>
    <row r="21" spans="1:11" x14ac:dyDescent="0.35">
      <c r="A21" t="s">
        <v>8</v>
      </c>
    </row>
    <row r="22" spans="1:11" x14ac:dyDescent="0.35">
      <c r="B22" t="s">
        <v>21</v>
      </c>
    </row>
    <row r="23" spans="1:11" x14ac:dyDescent="0.35">
      <c r="B23" t="s">
        <v>9</v>
      </c>
    </row>
    <row r="24" spans="1:11" x14ac:dyDescent="0.35">
      <c r="B24" t="s">
        <v>10</v>
      </c>
    </row>
    <row r="25" spans="1:11" x14ac:dyDescent="0.35">
      <c r="B25" s="1" t="s">
        <v>11</v>
      </c>
    </row>
    <row r="27" spans="1:11" x14ac:dyDescent="0.35">
      <c r="B27" t="s">
        <v>34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Gauthier</dc:creator>
  <cp:lastModifiedBy>Frederic Gauthier</cp:lastModifiedBy>
  <cp:lastPrinted>2019-02-06T14:54:02Z</cp:lastPrinted>
  <dcterms:created xsi:type="dcterms:W3CDTF">2017-02-12T14:18:38Z</dcterms:created>
  <dcterms:modified xsi:type="dcterms:W3CDTF">2024-10-30T16:12:10Z</dcterms:modified>
</cp:coreProperties>
</file>